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S:\Shared Folders\Admin\00 TEMPLATE\Business tax\Payroll Tax\"/>
    </mc:Choice>
  </mc:AlternateContent>
  <xr:revisionPtr revIDLastSave="0" documentId="13_ncr:1_{647E1CD0-AD91-45A5-A393-027F0D30128B}" xr6:coauthVersionLast="47" xr6:coauthVersionMax="47" xr10:uidLastSave="{00000000-0000-0000-0000-000000000000}"/>
  <bookViews>
    <workbookView xWindow="-120" yWindow="-120" windowWidth="24240" windowHeight="13020" xr2:uid="{3378EC99-8254-45EA-BCFE-BD38DD25914A}"/>
  </bookViews>
  <sheets>
    <sheet name="YE Payroll Recap" sheetId="1" r:id="rId1"/>
  </sheets>
  <definedNames>
    <definedName name="_xlnm.Print_Area" localSheetId="0">'YE Payroll Recap'!$A$1:$O$18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1" i="1" l="1"/>
  <c r="G21" i="1"/>
  <c r="E21" i="1"/>
  <c r="E20" i="1"/>
  <c r="E9" i="1"/>
  <c r="E10" i="1"/>
  <c r="G10" i="1"/>
  <c r="G18" i="1" s="1"/>
  <c r="K10" i="1"/>
  <c r="K18" i="1" s="1"/>
  <c r="E11" i="1"/>
  <c r="E12" i="1"/>
  <c r="G12" i="1"/>
  <c r="K12" i="1"/>
  <c r="E13" i="1"/>
  <c r="E14" i="1"/>
  <c r="G14" i="1"/>
  <c r="K14" i="1"/>
  <c r="E15" i="1"/>
  <c r="E16" i="1"/>
  <c r="G16" i="1"/>
  <c r="K16" i="1"/>
  <c r="B17" i="1"/>
  <c r="D17" i="1"/>
  <c r="E17" i="1"/>
  <c r="G17" i="1"/>
  <c r="I17" i="1"/>
  <c r="K17" i="1"/>
  <c r="M17" i="1"/>
  <c r="O17" i="1"/>
  <c r="Q17" i="1"/>
  <c r="S17" i="1"/>
  <c r="D18" i="1"/>
  <c r="E18" i="1"/>
  <c r="M18" i="1"/>
  <c r="O18" i="1"/>
  <c r="Q18" i="1"/>
  <c r="S18" i="1"/>
</calcChain>
</file>

<file path=xl/sharedStrings.xml><?xml version="1.0" encoding="utf-8"?>
<sst xmlns="http://schemas.openxmlformats.org/spreadsheetml/2006/main" count="38" uniqueCount="32">
  <si>
    <t>Form W-3/YE Returns</t>
  </si>
  <si>
    <t>Total</t>
  </si>
  <si>
    <t>4th Qtr</t>
  </si>
  <si>
    <t>3rd Qtr</t>
  </si>
  <si>
    <t>2nd Qtr</t>
  </si>
  <si>
    <t>1st Qtr</t>
  </si>
  <si>
    <t>Other</t>
  </si>
  <si>
    <t>State PFSL Tax</t>
  </si>
  <si>
    <t>State UC Tax</t>
  </si>
  <si>
    <t>State W/H Tax</t>
  </si>
  <si>
    <t>FUTA Tax</t>
  </si>
  <si>
    <t>Tax</t>
  </si>
  <si>
    <t>Addn'l Med Tax</t>
  </si>
  <si>
    <t>MED Tax</t>
  </si>
  <si>
    <t>MED Wages</t>
  </si>
  <si>
    <t>State PFSL</t>
  </si>
  <si>
    <t>State UC Wages</t>
  </si>
  <si>
    <t>State Wages</t>
  </si>
  <si>
    <t>FUTA Wages</t>
  </si>
  <si>
    <t>Federal W/H</t>
  </si>
  <si>
    <t>Addn'l Med Wages</t>
  </si>
  <si>
    <t>FICA Tax</t>
  </si>
  <si>
    <t>FICA Wages</t>
  </si>
  <si>
    <t>Gross Wages</t>
  </si>
  <si>
    <t>State PFSL Return</t>
  </si>
  <si>
    <t>State UC Return</t>
  </si>
  <si>
    <t>State W/H Return</t>
  </si>
  <si>
    <t>Form 940</t>
  </si>
  <si>
    <t>Form 941</t>
  </si>
  <si>
    <t>YYYY</t>
  </si>
  <si>
    <t>Company</t>
  </si>
  <si>
    <t>Year End Payroll Recap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</si>
</sst>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;[Red]\(&quot;$&quot;#,##0.00\);\-"/>
  </numFmts>
  <fonts count="9" x14ac:knownFonts="1">
    <font>
      <sz val="10"/>
      <name val="Arial"/>
      <family val="2"/>
    </font>
    <font>
      <sz val="10"/>
      <name val="Arial"/>
      <family val="2"/>
    </font>
    <font>
      <sz val="12"/>
      <name val="Aptos"/>
      <family val="2"/>
    </font>
    <font>
      <b/>
      <sz val="12"/>
      <color theme="0"/>
      <name val="Aptos"/>
      <family val="2"/>
    </font>
    <font>
      <b/>
      <sz val="12"/>
      <color rgb="FF17365D"/>
      <name val="Aptos"/>
      <family val="2"/>
    </font>
    <font>
      <b/>
      <sz val="12"/>
      <color rgb="FFFFFFFF"/>
      <name val="Aptos"/>
      <family val="2"/>
    </font>
    <font>
      <b/>
      <sz val="12"/>
      <name val="Aptos"/>
      <family val="2"/>
    </font>
    <font>
      <sz val="12"/>
      <color rgb="FF44546A"/>
      <name val="Aptos"/>
      <family val="2"/>
    </font>
    <font>
      <i/>
      <sz val="12"/>
      <color rgb="FF44546A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6F8FA"/>
        <bgColor indexed="64"/>
      </patternFill>
    </fill>
    <fill>
      <patternFill patternType="solid">
        <fgColor rgb="FF17365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B4C6E7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43" fontId="2" fillId="0" borderId="0" xfId="1" applyFont="1"/>
    <xf numFmtId="164" fontId="3" fillId="2" borderId="1" xfId="1" applyNumberFormat="1" applyFont="1" applyFill="1" applyBorder="1"/>
    <xf numFmtId="0" fontId="4" fillId="2" borderId="2" xfId="0" applyFont="1" applyFill="1" applyBorder="1"/>
    <xf numFmtId="164" fontId="3" fillId="2" borderId="3" xfId="1" applyNumberFormat="1" applyFont="1" applyFill="1" applyBorder="1"/>
    <xf numFmtId="0" fontId="5" fillId="2" borderId="4" xfId="0" applyFont="1" applyFill="1" applyBorder="1"/>
    <xf numFmtId="164" fontId="4" fillId="3" borderId="0" xfId="1" applyNumberFormat="1" applyFont="1" applyFill="1" applyBorder="1"/>
    <xf numFmtId="0" fontId="4" fillId="3" borderId="0" xfId="0" applyFont="1" applyFill="1"/>
    <xf numFmtId="164" fontId="2" fillId="4" borderId="1" xfId="1" applyNumberFormat="1" applyFont="1" applyFill="1" applyBorder="1"/>
    <xf numFmtId="164" fontId="2" fillId="4" borderId="2" xfId="1" applyNumberFormat="1" applyFont="1" applyFill="1" applyBorder="1" applyAlignment="1">
      <alignment horizontal="centerContinuous"/>
    </xf>
    <xf numFmtId="0" fontId="2" fillId="4" borderId="0" xfId="0" applyFont="1" applyFill="1"/>
    <xf numFmtId="164" fontId="2" fillId="4" borderId="3" xfId="1" applyNumberFormat="1" applyFont="1" applyFill="1" applyBorder="1"/>
    <xf numFmtId="164" fontId="2" fillId="4" borderId="5" xfId="1" applyNumberFormat="1" applyFont="1" applyFill="1" applyBorder="1"/>
    <xf numFmtId="164" fontId="2" fillId="4" borderId="4" xfId="1" applyNumberFormat="1" applyFont="1" applyFill="1" applyBorder="1" applyAlignment="1">
      <alignment horizontal="centerContinuous"/>
    </xf>
    <xf numFmtId="0" fontId="6" fillId="4" borderId="6" xfId="0" applyFont="1" applyFill="1" applyBorder="1"/>
    <xf numFmtId="0" fontId="6" fillId="4" borderId="0" xfId="0" applyFont="1" applyFill="1"/>
    <xf numFmtId="0" fontId="6" fillId="0" borderId="0" xfId="0" applyFont="1" applyAlignment="1">
      <alignment horizontal="center"/>
    </xf>
    <xf numFmtId="0" fontId="5" fillId="5" borderId="0" xfId="0" applyFont="1" applyFill="1" applyAlignment="1">
      <alignment horizontal="center" vertical="center" wrapText="1"/>
    </xf>
    <xf numFmtId="43" fontId="5" fillId="5" borderId="0" xfId="1" applyFont="1" applyFill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/>
    </xf>
    <xf numFmtId="0" fontId="5" fillId="7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6" fillId="0" borderId="4" xfId="0" applyFont="1" applyFill="1" applyBorder="1"/>
    <xf numFmtId="0" fontId="6" fillId="0" borderId="2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15BF3-AEE6-4490-B79F-30EE91F41291}">
  <sheetPr>
    <pageSetUpPr fitToPage="1"/>
  </sheetPr>
  <dimension ref="A1:AR21"/>
  <sheetViews>
    <sheetView tabSelected="1" zoomScale="85" zoomScaleNormal="85" workbookViewId="0">
      <selection activeCell="B21" sqref="B21"/>
    </sheetView>
  </sheetViews>
  <sheetFormatPr defaultRowHeight="15.75" x14ac:dyDescent="0.25"/>
  <cols>
    <col min="1" max="1" width="23.85546875" style="1" customWidth="1"/>
    <col min="2" max="2" width="15.5703125" style="1" customWidth="1"/>
    <col min="3" max="3" width="2.28515625" style="1" customWidth="1"/>
    <col min="4" max="4" width="15.5703125" style="1" customWidth="1"/>
    <col min="5" max="5" width="15.5703125" style="2" customWidth="1"/>
    <col min="6" max="6" width="2.28515625" style="1" customWidth="1"/>
    <col min="7" max="7" width="16.42578125" style="1" customWidth="1"/>
    <col min="8" max="8" width="2.28515625" style="1" customWidth="1"/>
    <col min="9" max="9" width="15.5703125" style="1" customWidth="1"/>
    <col min="10" max="10" width="2.28515625" style="1" customWidth="1"/>
    <col min="11" max="11" width="15.5703125" style="1" customWidth="1"/>
    <col min="12" max="12" width="2.28515625" style="1" customWidth="1"/>
    <col min="13" max="13" width="15.5703125" style="1" customWidth="1"/>
    <col min="14" max="14" width="2.28515625" style="1" customWidth="1"/>
    <col min="15" max="15" width="15.5703125" style="1" customWidth="1"/>
    <col min="16" max="16" width="2.28515625" style="1" customWidth="1"/>
    <col min="17" max="17" width="15.5703125" style="1" customWidth="1"/>
    <col min="18" max="18" width="2.28515625" style="1" customWidth="1"/>
    <col min="19" max="19" width="15.5703125" style="1" customWidth="1"/>
    <col min="20" max="16384" width="9.140625" style="1"/>
  </cols>
  <sheetData>
    <row r="1" spans="1:44" ht="30" customHeight="1" x14ac:dyDescent="0.25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44" ht="21" customHeight="1" x14ac:dyDescent="0.25">
      <c r="A2" s="25" t="s">
        <v>30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44" ht="20.100000000000001" customHeight="1" x14ac:dyDescent="0.25">
      <c r="A3" s="26" t="s">
        <v>29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44" ht="9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44" ht="9" customHeigh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44" s="17" customFormat="1" ht="35.25" customHeight="1" x14ac:dyDescent="0.25">
      <c r="A6" s="18"/>
      <c r="B6" s="22" t="s">
        <v>28</v>
      </c>
      <c r="C6" s="21"/>
      <c r="D6" s="21" t="s">
        <v>28</v>
      </c>
      <c r="E6" s="21" t="s">
        <v>28</v>
      </c>
      <c r="F6" s="21"/>
      <c r="G6" s="21" t="s">
        <v>28</v>
      </c>
      <c r="H6" s="21"/>
      <c r="I6" s="21" t="s">
        <v>28</v>
      </c>
      <c r="J6" s="21"/>
      <c r="K6" s="21" t="s">
        <v>27</v>
      </c>
      <c r="L6" s="21"/>
      <c r="M6" s="21" t="s">
        <v>26</v>
      </c>
      <c r="N6" s="21"/>
      <c r="O6" s="21" t="s">
        <v>25</v>
      </c>
      <c r="P6" s="21"/>
      <c r="Q6" s="21" t="s">
        <v>24</v>
      </c>
      <c r="R6" s="21"/>
      <c r="S6" s="20" t="s">
        <v>6</v>
      </c>
    </row>
    <row r="7" spans="1:44" s="17" customFormat="1" ht="35.25" customHeight="1" x14ac:dyDescent="0.25">
      <c r="A7" s="18"/>
      <c r="B7" s="18" t="s">
        <v>23</v>
      </c>
      <c r="C7" s="18"/>
      <c r="D7" s="18" t="s">
        <v>22</v>
      </c>
      <c r="E7" s="19" t="s">
        <v>21</v>
      </c>
      <c r="F7" s="18"/>
      <c r="G7" s="18" t="s">
        <v>20</v>
      </c>
      <c r="H7" s="18"/>
      <c r="I7" s="18" t="s">
        <v>19</v>
      </c>
      <c r="J7" s="18"/>
      <c r="K7" s="18" t="s">
        <v>18</v>
      </c>
      <c r="L7" s="18"/>
      <c r="M7" s="18" t="s">
        <v>17</v>
      </c>
      <c r="N7" s="18"/>
      <c r="O7" s="18" t="s">
        <v>16</v>
      </c>
      <c r="P7" s="18"/>
      <c r="Q7" s="18" t="s">
        <v>15</v>
      </c>
      <c r="R7" s="18"/>
      <c r="S7" s="18" t="s">
        <v>6</v>
      </c>
    </row>
    <row r="8" spans="1:44" s="17" customFormat="1" ht="35.25" customHeight="1" x14ac:dyDescent="0.25">
      <c r="A8" s="18"/>
      <c r="B8" s="18"/>
      <c r="C8" s="18"/>
      <c r="D8" s="18" t="s">
        <v>14</v>
      </c>
      <c r="E8" s="19" t="s">
        <v>13</v>
      </c>
      <c r="F8" s="18"/>
      <c r="G8" s="18" t="s">
        <v>12</v>
      </c>
      <c r="H8" s="18"/>
      <c r="I8" s="18" t="s">
        <v>11</v>
      </c>
      <c r="J8" s="18"/>
      <c r="K8" s="18" t="s">
        <v>10</v>
      </c>
      <c r="L8" s="18"/>
      <c r="M8" s="18" t="s">
        <v>9</v>
      </c>
      <c r="N8" s="18"/>
      <c r="O8" s="18" t="s">
        <v>8</v>
      </c>
      <c r="P8" s="18"/>
      <c r="Q8" s="18" t="s">
        <v>7</v>
      </c>
      <c r="R8" s="18"/>
      <c r="S8" s="18" t="s">
        <v>6</v>
      </c>
    </row>
    <row r="9" spans="1:44" ht="30.75" customHeight="1" x14ac:dyDescent="0.25">
      <c r="A9" s="16" t="s">
        <v>5</v>
      </c>
      <c r="B9" s="14">
        <v>10000</v>
      </c>
      <c r="C9" s="12"/>
      <c r="D9" s="13">
        <v>10000</v>
      </c>
      <c r="E9" s="13">
        <f>+D9*6.2%</f>
        <v>620</v>
      </c>
      <c r="F9" s="12"/>
      <c r="G9" s="12">
        <v>10000</v>
      </c>
      <c r="H9" s="12"/>
      <c r="I9" s="12">
        <v>10000</v>
      </c>
      <c r="J9" s="12"/>
      <c r="K9" s="12">
        <v>7000</v>
      </c>
      <c r="L9" s="12"/>
      <c r="M9" s="12">
        <v>10000</v>
      </c>
      <c r="N9" s="12"/>
      <c r="O9" s="12">
        <v>10000</v>
      </c>
      <c r="P9" s="12"/>
      <c r="Q9" s="12">
        <v>10000</v>
      </c>
      <c r="R9" s="12"/>
      <c r="S9" s="12">
        <v>10000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30.75" customHeight="1" x14ac:dyDescent="0.25">
      <c r="A10" s="11"/>
      <c r="B10" s="10"/>
      <c r="C10" s="9"/>
      <c r="D10" s="9">
        <v>10000</v>
      </c>
      <c r="E10" s="9">
        <f>+D10*1.45%</f>
        <v>145</v>
      </c>
      <c r="F10" s="9"/>
      <c r="G10" s="9">
        <f>+G9*0.09%</f>
        <v>9</v>
      </c>
      <c r="H10" s="9"/>
      <c r="I10" s="9"/>
      <c r="J10" s="9"/>
      <c r="K10" s="9">
        <f>+K9*7%</f>
        <v>490.00000000000006</v>
      </c>
      <c r="L10" s="9"/>
      <c r="M10" s="9">
        <v>5</v>
      </c>
      <c r="N10" s="9"/>
      <c r="O10" s="9">
        <v>5</v>
      </c>
      <c r="P10" s="9"/>
      <c r="Q10" s="9">
        <v>5</v>
      </c>
      <c r="R10" s="9"/>
      <c r="S10" s="9">
        <v>5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ht="30.75" customHeight="1" x14ac:dyDescent="0.25">
      <c r="A11" s="15" t="s">
        <v>4</v>
      </c>
      <c r="B11" s="14">
        <v>10000</v>
      </c>
      <c r="C11" s="12"/>
      <c r="D11" s="13">
        <v>10000</v>
      </c>
      <c r="E11" s="13">
        <f>+D11*6.2%</f>
        <v>620</v>
      </c>
      <c r="F11" s="12"/>
      <c r="G11" s="12">
        <v>10000</v>
      </c>
      <c r="H11" s="12"/>
      <c r="I11" s="12">
        <v>10000</v>
      </c>
      <c r="J11" s="12"/>
      <c r="K11" s="12">
        <v>7000</v>
      </c>
      <c r="L11" s="12"/>
      <c r="M11" s="12">
        <v>10000</v>
      </c>
      <c r="N11" s="12"/>
      <c r="O11" s="12">
        <v>10000</v>
      </c>
      <c r="P11" s="12"/>
      <c r="Q11" s="12">
        <v>10000</v>
      </c>
      <c r="R11" s="12"/>
      <c r="S11" s="12">
        <v>10000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30.75" customHeight="1" x14ac:dyDescent="0.25">
      <c r="A12" s="11"/>
      <c r="B12" s="10"/>
      <c r="C12" s="9"/>
      <c r="D12" s="9">
        <v>10000</v>
      </c>
      <c r="E12" s="9">
        <f>+D12*1.45%</f>
        <v>145</v>
      </c>
      <c r="F12" s="9"/>
      <c r="G12" s="9">
        <f>+G11*0.09%</f>
        <v>9</v>
      </c>
      <c r="H12" s="9"/>
      <c r="I12" s="9"/>
      <c r="J12" s="9"/>
      <c r="K12" s="9">
        <f>+K11*7%</f>
        <v>490.00000000000006</v>
      </c>
      <c r="L12" s="9"/>
      <c r="M12" s="9">
        <v>5</v>
      </c>
      <c r="N12" s="9"/>
      <c r="O12" s="9">
        <v>5</v>
      </c>
      <c r="P12" s="9"/>
      <c r="Q12" s="9">
        <v>5</v>
      </c>
      <c r="R12" s="9"/>
      <c r="S12" s="9">
        <v>5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30.75" customHeight="1" x14ac:dyDescent="0.25">
      <c r="A13" s="15" t="s">
        <v>3</v>
      </c>
      <c r="B13" s="14">
        <v>10000</v>
      </c>
      <c r="C13" s="12"/>
      <c r="D13" s="13">
        <v>10000</v>
      </c>
      <c r="E13" s="13">
        <f>+D13*6.2%</f>
        <v>620</v>
      </c>
      <c r="F13" s="12"/>
      <c r="G13" s="12">
        <v>10000</v>
      </c>
      <c r="H13" s="12"/>
      <c r="I13" s="12">
        <v>10000</v>
      </c>
      <c r="J13" s="12"/>
      <c r="K13" s="12">
        <v>7000</v>
      </c>
      <c r="L13" s="12"/>
      <c r="M13" s="12">
        <v>10000</v>
      </c>
      <c r="N13" s="12"/>
      <c r="O13" s="12">
        <v>10000</v>
      </c>
      <c r="P13" s="12"/>
      <c r="Q13" s="12">
        <v>10000</v>
      </c>
      <c r="R13" s="12"/>
      <c r="S13" s="12">
        <v>10000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30.75" customHeight="1" x14ac:dyDescent="0.25">
      <c r="A14" s="11"/>
      <c r="B14" s="10"/>
      <c r="C14" s="9"/>
      <c r="D14" s="9">
        <v>10000</v>
      </c>
      <c r="E14" s="9">
        <f>+D14*1.45%</f>
        <v>145</v>
      </c>
      <c r="F14" s="9"/>
      <c r="G14" s="9">
        <f>+G13*0.09%</f>
        <v>9</v>
      </c>
      <c r="H14" s="9"/>
      <c r="I14" s="9"/>
      <c r="J14" s="9"/>
      <c r="K14" s="9">
        <f>+K13*7%</f>
        <v>490.00000000000006</v>
      </c>
      <c r="L14" s="9"/>
      <c r="M14" s="9">
        <v>5</v>
      </c>
      <c r="N14" s="9"/>
      <c r="O14" s="9">
        <v>5</v>
      </c>
      <c r="P14" s="9"/>
      <c r="Q14" s="9">
        <v>5</v>
      </c>
      <c r="R14" s="9"/>
      <c r="S14" s="9">
        <v>5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ht="30.75" customHeight="1" x14ac:dyDescent="0.25">
      <c r="A15" s="15" t="s">
        <v>2</v>
      </c>
      <c r="B15" s="14">
        <v>10000</v>
      </c>
      <c r="C15" s="12"/>
      <c r="D15" s="13">
        <v>10000</v>
      </c>
      <c r="E15" s="13">
        <f>+D15*6.2%</f>
        <v>620</v>
      </c>
      <c r="F15" s="12"/>
      <c r="G15" s="12">
        <v>10000</v>
      </c>
      <c r="H15" s="12"/>
      <c r="I15" s="12">
        <v>10000</v>
      </c>
      <c r="J15" s="12"/>
      <c r="K15" s="12">
        <v>7000</v>
      </c>
      <c r="L15" s="12"/>
      <c r="M15" s="12">
        <v>10000</v>
      </c>
      <c r="N15" s="12"/>
      <c r="O15" s="12">
        <v>10000</v>
      </c>
      <c r="P15" s="12"/>
      <c r="Q15" s="12">
        <v>10000</v>
      </c>
      <c r="R15" s="12"/>
      <c r="S15" s="12">
        <v>10000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ht="30.75" customHeight="1" x14ac:dyDescent="0.25">
      <c r="A16" s="11"/>
      <c r="B16" s="10"/>
      <c r="C16" s="9"/>
      <c r="D16" s="9">
        <v>10000</v>
      </c>
      <c r="E16" s="9">
        <f>+D16*1.45%</f>
        <v>145</v>
      </c>
      <c r="F16" s="9"/>
      <c r="G16" s="9">
        <f>+G15*0.09%</f>
        <v>9</v>
      </c>
      <c r="H16" s="9"/>
      <c r="I16" s="9"/>
      <c r="J16" s="9"/>
      <c r="K16" s="9">
        <f>+K15*7%</f>
        <v>490.00000000000006</v>
      </c>
      <c r="L16" s="9"/>
      <c r="M16" s="9">
        <v>5</v>
      </c>
      <c r="N16" s="9"/>
      <c r="O16" s="9">
        <v>5</v>
      </c>
      <c r="P16" s="9"/>
      <c r="Q16" s="9">
        <v>5</v>
      </c>
      <c r="R16" s="9"/>
      <c r="S16" s="9">
        <v>5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ht="42" customHeight="1" x14ac:dyDescent="0.25">
      <c r="A17" s="6" t="s">
        <v>1</v>
      </c>
      <c r="B17" s="5">
        <f>SUM(B9:B16)</f>
        <v>40000</v>
      </c>
      <c r="C17" s="5"/>
      <c r="D17" s="5">
        <f>+D9+D11+D13+D15</f>
        <v>40000</v>
      </c>
      <c r="E17" s="5">
        <f>+E9+E11+E13+E15</f>
        <v>2480</v>
      </c>
      <c r="F17" s="5"/>
      <c r="G17" s="5">
        <f>+G9+G11+G13+G15</f>
        <v>40000</v>
      </c>
      <c r="H17" s="5"/>
      <c r="I17" s="5">
        <f>+I9+I11+I13+I15</f>
        <v>40000</v>
      </c>
      <c r="J17" s="5"/>
      <c r="K17" s="5">
        <f>+K9+K11+K13+K15</f>
        <v>28000</v>
      </c>
      <c r="L17" s="5"/>
      <c r="M17" s="5">
        <f>+M9+M11+M13+M15</f>
        <v>40000</v>
      </c>
      <c r="N17" s="5"/>
      <c r="O17" s="5">
        <f>+O9+O11+O13+O15</f>
        <v>40000</v>
      </c>
      <c r="P17" s="5"/>
      <c r="Q17" s="5">
        <f>+Q9+Q11+Q13+Q15</f>
        <v>40000</v>
      </c>
      <c r="R17" s="5"/>
      <c r="S17" s="5">
        <f>+S9+S11+S13+S15</f>
        <v>40000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ht="42" customHeight="1" x14ac:dyDescent="0.25">
      <c r="A18" s="4"/>
      <c r="B18" s="3"/>
      <c r="C18" s="3"/>
      <c r="D18" s="3">
        <f>+D10+D12+D14+D16</f>
        <v>40000</v>
      </c>
      <c r="E18" s="3">
        <f>+E10+E12+E14+E16</f>
        <v>580</v>
      </c>
      <c r="F18" s="3"/>
      <c r="G18" s="3">
        <f>+G10+G12+G14+G16</f>
        <v>36</v>
      </c>
      <c r="H18" s="3"/>
      <c r="I18" s="3"/>
      <c r="J18" s="3"/>
      <c r="K18" s="3">
        <f>+K10+K12+K14+K16</f>
        <v>1960.0000000000002</v>
      </c>
      <c r="L18" s="3"/>
      <c r="M18" s="3">
        <f>+M10+M12+M14+M16</f>
        <v>20</v>
      </c>
      <c r="N18" s="3"/>
      <c r="O18" s="3">
        <f>+O10+O12+O14+O16</f>
        <v>20</v>
      </c>
      <c r="P18" s="3"/>
      <c r="Q18" s="3">
        <f>+Q10+Q12+Q14+Q16</f>
        <v>20</v>
      </c>
      <c r="R18" s="3"/>
      <c r="S18" s="3">
        <f>+S10+S12+S14+S16</f>
        <v>20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ht="9" customHeight="1" x14ac:dyDescent="0.25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44" ht="42" customHeight="1" x14ac:dyDescent="0.25">
      <c r="A20" s="27" t="s">
        <v>0</v>
      </c>
      <c r="B20" s="14">
        <v>10000</v>
      </c>
      <c r="C20" s="12"/>
      <c r="D20" s="13">
        <v>10000</v>
      </c>
      <c r="E20" s="13">
        <f>+D20*6.2%</f>
        <v>620</v>
      </c>
      <c r="F20" s="12"/>
      <c r="G20" s="12">
        <v>10000</v>
      </c>
      <c r="H20" s="12"/>
      <c r="I20" s="12">
        <v>10000</v>
      </c>
      <c r="J20" s="12"/>
      <c r="K20" s="12">
        <v>7000</v>
      </c>
      <c r="L20" s="12"/>
      <c r="M20" s="12">
        <v>10000</v>
      </c>
      <c r="N20" s="12"/>
      <c r="O20" s="12">
        <v>10000</v>
      </c>
      <c r="P20" s="12"/>
      <c r="Q20" s="12">
        <v>10000</v>
      </c>
      <c r="R20" s="12"/>
      <c r="S20" s="12">
        <v>10000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ht="42" customHeight="1" x14ac:dyDescent="0.25">
      <c r="A21" s="28"/>
      <c r="B21" s="10"/>
      <c r="C21" s="9"/>
      <c r="D21" s="9">
        <v>10000</v>
      </c>
      <c r="E21" s="9">
        <f>+D21*1.45%</f>
        <v>145</v>
      </c>
      <c r="F21" s="9"/>
      <c r="G21" s="9">
        <f>+G20*0.09%</f>
        <v>9</v>
      </c>
      <c r="H21" s="9"/>
      <c r="I21" s="9"/>
      <c r="J21" s="9"/>
      <c r="K21" s="9">
        <f>+K20*7%</f>
        <v>490.00000000000006</v>
      </c>
      <c r="L21" s="9"/>
      <c r="M21" s="9">
        <v>5</v>
      </c>
      <c r="N21" s="9"/>
      <c r="O21" s="9">
        <v>5</v>
      </c>
      <c r="P21" s="9"/>
      <c r="Q21" s="9">
        <v>5</v>
      </c>
      <c r="R21" s="9"/>
      <c r="S21" s="9">
        <v>5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</sheetData>
  <mergeCells count="3">
    <mergeCell ref="A1:S1"/>
    <mergeCell ref="A2:S2"/>
    <mergeCell ref="A3:S4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 Payroll Recap</vt:lpstr>
      <vt:lpstr>'YE Payroll Recap'!Print_Area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Bystrom</dc:creator>
  <cp:lastModifiedBy>Elizabeth Bystrom</cp:lastModifiedBy>
  <dcterms:created xsi:type="dcterms:W3CDTF">2026-10-23T10:35:05Z</dcterms:created>
  <dcterms:modified xsi:type="dcterms:W3CDTF">2026-10-23T10:47:11Z</dcterms:modified>
</cp:coreProperties>
</file>